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7685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<sst xmlns="http://schemas.openxmlformats.org/spreadsheetml/2006/main" count="42" uniqueCount="38">
  <si>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</si>
  <si>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</si>
  <si>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</si>
  <si>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</si>
  <si>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</si>
  <si>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</si>
  <si>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</si>
  <si>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</si>
  <si>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</si>
  <si>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</si>
  <si>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</si>
  <si>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</si>
  <si>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</si>
  <si>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</si>
  <si>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</si>
  <si>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</si>
  <si>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</si>
  <si>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</si>
  <si>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</si>
  <si>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</si>
  <si>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</si>
  <si>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</si>
  <si>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</si>
  <si>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</si>
  <si>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</si>
  <si>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</si>
  <si>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</si>
  <si>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</si>
  <si>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</si>
  <si>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</si>
  <si>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</si>
  <si>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</si>
  <si>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</si>
  <si>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</si>
  <si>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</si>
  <si>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</si>
  <si>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01.08.2022 года </t>
  </si>
  <si>
    <t>29.07.2022г.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</si>
</sst>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0" workbookViewId="0" topLeftCell="A25">
      <selection activeCell="E53" sqref="E53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"/>
      <c r="B33" s="4"/>
      <c r="C33" s="1"/>
      <c r="D33" s="4"/>
      <c r="E33" s="9"/>
      <c r="F33" s="39"/>
      <c r="G33" s="40"/>
      <c r="H33" s="39"/>
      <c r="I33" s="2"/>
      <c r="J33" s="2"/>
      <c r="K33" s="41"/>
      <c r="L33" s="41">
        <v>44596</v>
      </c>
      <c r="M33" s="53">
        <v>100000</v>
      </c>
      <c r="N33" s="39">
        <v>666800</v>
      </c>
      <c r="O33" s="2"/>
      <c r="P33" s="37"/>
    </row>
    <row r="34" spans="1:16" ht="12.75">
      <c r="A34" s="1"/>
      <c r="B34" s="4"/>
      <c r="C34" s="1"/>
      <c r="D34" s="4"/>
      <c r="E34" s="9"/>
      <c r="F34" s="39"/>
      <c r="G34" s="40"/>
      <c r="H34" s="39"/>
      <c r="I34" s="2"/>
      <c r="J34" s="2"/>
      <c r="K34" s="41"/>
      <c r="L34" s="41">
        <v>44614</v>
      </c>
      <c r="M34" s="53">
        <v>100000</v>
      </c>
      <c r="N34" s="39">
        <v>566800</v>
      </c>
      <c r="O34" s="2"/>
      <c r="P34" s="37"/>
    </row>
    <row r="35" spans="1:16" ht="12.75">
      <c r="A35" s="1"/>
      <c r="B35" s="4"/>
      <c r="C35" s="1"/>
      <c r="D35" s="4"/>
      <c r="E35" s="9"/>
      <c r="F35" s="39"/>
      <c r="G35" s="40"/>
      <c r="H35" s="39"/>
      <c r="I35" s="2"/>
      <c r="J35" s="2"/>
      <c r="K35" s="41"/>
      <c r="L35" s="41">
        <v>44623</v>
      </c>
      <c r="M35" s="53">
        <v>566800</v>
      </c>
      <c r="N35" s="39">
        <v>0</v>
      </c>
      <c r="O35" s="2"/>
      <c r="P35" s="37"/>
    </row>
    <row r="36" spans="1:16" ht="12.75">
      <c r="A36" s="12" t="s">
        <v>5</v>
      </c>
      <c r="B36" s="12"/>
      <c r="C36" s="13"/>
      <c r="D36" s="13"/>
      <c r="E36" s="13"/>
      <c r="F36" s="35">
        <f>F13</f>
        <v>3400200</v>
      </c>
      <c r="G36" s="13"/>
      <c r="H36" s="35">
        <f>H13</f>
        <v>3400200</v>
      </c>
      <c r="I36" s="13"/>
      <c r="J36" s="13"/>
      <c r="K36" s="13"/>
      <c r="L36" s="13"/>
      <c r="M36" s="54">
        <f>M13+M18+M14+M15+M16+M17+M19+M20+M21+M22+M23+M24+M25+M26+M27+M28+M29+M30+M35+M31+M32+M33+M34</f>
        <v>3400200</v>
      </c>
      <c r="N36" s="35">
        <f>H36-M36</f>
        <v>0</v>
      </c>
      <c r="O36" s="36">
        <f>O13</f>
        <v>0</v>
      </c>
      <c r="P36" s="13"/>
    </row>
    <row r="37" spans="1:16" s="25" customFormat="1" ht="15.75">
      <c r="A37" s="29" t="s">
        <v>28</v>
      </c>
      <c r="B37" s="24"/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25" customFormat="1" ht="15.75">
      <c r="A38" s="34">
        <v>1</v>
      </c>
      <c r="B38" s="24"/>
      <c r="C38" s="24"/>
      <c r="D38" s="24"/>
      <c r="E38" s="24"/>
      <c r="F38" s="42"/>
      <c r="G38" s="42"/>
      <c r="H38" s="42"/>
      <c r="I38" s="39"/>
      <c r="J38" s="22"/>
      <c r="K38" s="43"/>
      <c r="L38" s="39"/>
      <c r="M38" s="40"/>
      <c r="N38" s="39"/>
      <c r="O38" s="44"/>
      <c r="P38" s="22"/>
    </row>
    <row r="39" spans="1:16" s="25" customFormat="1" ht="15.75">
      <c r="A39" s="34">
        <v>2</v>
      </c>
      <c r="B39" s="4"/>
      <c r="C39" s="1"/>
      <c r="D39" s="4"/>
      <c r="E39" s="9"/>
      <c r="F39" s="40"/>
      <c r="G39" s="39"/>
      <c r="H39" s="39"/>
      <c r="I39" s="39"/>
      <c r="J39" s="22"/>
      <c r="K39" s="41"/>
      <c r="L39" s="39"/>
      <c r="M39" s="40"/>
      <c r="N39" s="39"/>
      <c r="O39" s="44"/>
      <c r="P39" s="22"/>
    </row>
    <row r="40" spans="1:16" s="23" customFormat="1" ht="24" customHeight="1">
      <c r="A40" s="21" t="s">
        <v>5</v>
      </c>
      <c r="B40" s="26"/>
      <c r="C40" s="26"/>
      <c r="D40" s="26"/>
      <c r="E40" s="26"/>
      <c r="F40" s="45">
        <f>F38+F39</f>
        <v>0</v>
      </c>
      <c r="G40" s="46"/>
      <c r="H40" s="46">
        <f>H38+H39</f>
        <v>0</v>
      </c>
      <c r="I40" s="46"/>
      <c r="J40" s="46"/>
      <c r="K40" s="46"/>
      <c r="L40" s="46"/>
      <c r="M40" s="46">
        <f>SUM(M38:M39)</f>
        <v>0</v>
      </c>
      <c r="N40" s="46">
        <f>SUM(N38:N39)</f>
        <v>0</v>
      </c>
      <c r="O40" s="46">
        <f>SUM(O38:O39)</f>
        <v>0</v>
      </c>
      <c r="P40" s="47"/>
    </row>
    <row r="41" spans="1:16" s="25" customFormat="1" ht="15.75">
      <c r="A41" s="24" t="s">
        <v>29</v>
      </c>
      <c r="B41" s="24"/>
      <c r="C41" s="24"/>
      <c r="D41" s="24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2"/>
    </row>
    <row r="42" spans="1:16" ht="12" customHeight="1">
      <c r="A42" s="5">
        <v>1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5"/>
    </row>
    <row r="43" spans="1:16" ht="13.5" customHeight="1">
      <c r="A43" s="5">
        <v>2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s="23" customFormat="1" ht="15.75" customHeight="1">
      <c r="A44" s="57" t="s">
        <v>5</v>
      </c>
      <c r="B44" s="58"/>
      <c r="C44" s="21"/>
      <c r="D44" s="21"/>
      <c r="E44" s="21"/>
      <c r="F44" s="50">
        <f>F42+F43</f>
        <v>0</v>
      </c>
      <c r="G44" s="51"/>
      <c r="H44" s="51">
        <f>H42+H43</f>
        <v>0</v>
      </c>
      <c r="I44" s="51"/>
      <c r="J44" s="47"/>
      <c r="K44" s="47"/>
      <c r="L44" s="51"/>
      <c r="M44" s="51">
        <f>SUM(M42:M43)</f>
        <v>0</v>
      </c>
      <c r="N44" s="51">
        <f>SUM(N42:N43)</f>
        <v>0</v>
      </c>
      <c r="O44" s="51">
        <f>SUM(O42:O43)</f>
        <v>0</v>
      </c>
      <c r="P44" s="47"/>
    </row>
    <row r="45" spans="1:16" s="33" customFormat="1" ht="27" customHeight="1">
      <c r="A45" s="24" t="s">
        <v>34</v>
      </c>
      <c r="B45" s="24"/>
      <c r="C45" s="24"/>
      <c r="D45" s="24"/>
      <c r="E45" s="24"/>
      <c r="F45" s="42"/>
      <c r="G45" s="42"/>
      <c r="H45" s="42"/>
      <c r="I45" s="42"/>
      <c r="J45" s="42"/>
      <c r="K45" s="42"/>
      <c r="L45" s="42"/>
      <c r="M45" s="42"/>
      <c r="N45" s="42"/>
      <c r="O45" s="48"/>
      <c r="P45" s="42"/>
    </row>
    <row r="46" spans="1:16" ht="12.75">
      <c r="A46" s="5">
        <v>1</v>
      </c>
      <c r="B46" s="17"/>
      <c r="C46" s="18"/>
      <c r="D46" s="18"/>
      <c r="E46" s="18"/>
      <c r="F46" s="19"/>
      <c r="G46" s="49"/>
      <c r="H46" s="49"/>
      <c r="I46" s="49"/>
      <c r="J46" s="22"/>
      <c r="K46" s="19"/>
      <c r="L46" s="49"/>
      <c r="M46" s="20"/>
      <c r="N46" s="49"/>
      <c r="O46" s="44">
        <f>L46-N46</f>
        <v>0</v>
      </c>
      <c r="P46" s="55"/>
    </row>
    <row r="47" spans="1:16" ht="12.75">
      <c r="A47" s="5">
        <v>2</v>
      </c>
      <c r="B47" s="17"/>
      <c r="C47" s="18"/>
      <c r="D47" s="18"/>
      <c r="E47" s="18"/>
      <c r="F47" s="19"/>
      <c r="G47" s="49"/>
      <c r="H47" s="49"/>
      <c r="I47" s="49"/>
      <c r="J47" s="22"/>
      <c r="K47" s="19"/>
      <c r="L47" s="49"/>
      <c r="M47" s="20"/>
      <c r="N47" s="49"/>
      <c r="O47" s="44">
        <f>L47-N47</f>
        <v>0</v>
      </c>
      <c r="P47" s="56"/>
    </row>
    <row r="48" spans="1:16" ht="12.75">
      <c r="A48" s="57" t="s">
        <v>5</v>
      </c>
      <c r="B48" s="58"/>
      <c r="C48" s="21"/>
      <c r="D48" s="21"/>
      <c r="E48" s="21"/>
      <c r="F48" s="50">
        <f>F46+F47</f>
        <v>0</v>
      </c>
      <c r="G48" s="51"/>
      <c r="H48" s="51">
        <f>H46+H47</f>
        <v>0</v>
      </c>
      <c r="I48" s="51"/>
      <c r="J48" s="47"/>
      <c r="K48" s="47"/>
      <c r="L48" s="51"/>
      <c r="M48" s="51">
        <f>SUM(M46:M47)</f>
        <v>0</v>
      </c>
      <c r="N48" s="51">
        <f>SUM(N46:N47)</f>
        <v>0</v>
      </c>
      <c r="O48" s="51">
        <f>SUM(O46:O47)</f>
        <v>0</v>
      </c>
      <c r="P48" s="47"/>
    </row>
    <row r="49" spans="1:16" ht="15" customHeight="1">
      <c r="A49" s="31" t="s">
        <v>6</v>
      </c>
      <c r="B49" s="31"/>
      <c r="C49" s="32"/>
      <c r="D49" s="32"/>
      <c r="E49" s="32"/>
      <c r="F49" s="38">
        <f>F10+F36+F40+F44+F48</f>
        <v>3400200</v>
      </c>
      <c r="G49" s="52"/>
      <c r="H49" s="52">
        <f>H40+H44+H10+H36</f>
        <v>3400200</v>
      </c>
      <c r="I49" s="52"/>
      <c r="J49" s="32"/>
      <c r="K49" s="32"/>
      <c r="L49" s="52"/>
      <c r="M49" s="38">
        <f>M10+M36+M40+M44+M48</f>
        <v>3400200</v>
      </c>
      <c r="N49" s="52">
        <f>N40+N44+N10+N36+N48</f>
        <v>0</v>
      </c>
      <c r="O49" s="52">
        <f>O40+O44+O10</f>
        <v>0</v>
      </c>
      <c r="P49" s="32"/>
    </row>
    <row r="51" spans="1:6" ht="23.25" customHeight="1">
      <c r="A51" s="14" t="s">
        <v>30</v>
      </c>
      <c r="B51" s="14"/>
      <c r="C51" s="14"/>
      <c r="D51" s="14"/>
      <c r="E51" s="14"/>
      <c r="F51" s="14"/>
    </row>
    <row r="52" spans="1:6" ht="25.5" customHeight="1">
      <c r="A52" s="14" t="s">
        <v>31</v>
      </c>
      <c r="B52" s="14"/>
      <c r="C52" s="14"/>
      <c r="D52" s="14"/>
      <c r="E52" s="14"/>
      <c r="F52" s="14" t="s">
        <v>32</v>
      </c>
    </row>
    <row r="55" spans="1:7" ht="12.75">
      <c r="A55" s="14" t="s">
        <v>8</v>
      </c>
      <c r="B55" s="14"/>
      <c r="C55" s="14"/>
      <c r="D55" s="14"/>
      <c r="E55" s="14"/>
      <c r="F55" s="14" t="s">
        <v>10</v>
      </c>
      <c r="G55" s="14"/>
    </row>
    <row r="56" spans="1:3" ht="12.75">
      <c r="A56" s="60" t="s">
        <v>9</v>
      </c>
      <c r="B56" s="60"/>
      <c r="C56" s="60"/>
    </row>
    <row r="57" spans="1:2" ht="12.75">
      <c r="A57" s="16"/>
      <c r="B57" s="16" t="s">
        <v>37</v>
      </c>
    </row>
  </sheetData>
  <sheetProtection/>
  <mergeCells count="7">
    <mergeCell ref="P46:P47"/>
    <mergeCell ref="A48:B48"/>
    <mergeCell ref="M1:P1"/>
    <mergeCell ref="A44:B44"/>
    <mergeCell ref="P42:P43"/>
    <mergeCell ref="A56:C56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Ольга В. Ващешина</cp:lastModifiedBy>
  <cp:lastPrinted>2021-12-09T03:24:24Z</cp:lastPrinted>
  <dcterms:created xsi:type="dcterms:W3CDTF">2002-08-09T11:29:18Z</dcterms:created>
  <dcterms:modified xsi:type="dcterms:W3CDTF">2022-08-02T02:52:33Z</dcterms:modified>
  <cp:category/>
  <cp:version/>
  <cp:contentType/>
  <cp:contentStatus/>
</cp:coreProperties>
</file>